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vidence\evidence\Allie Roe\"/>
    </mc:Choice>
  </mc:AlternateContent>
  <xr:revisionPtr revIDLastSave="0" documentId="8_{05080BB2-6AAE-4796-BA8F-5E393FC7605D}" xr6:coauthVersionLast="43" xr6:coauthVersionMax="43" xr10:uidLastSave="{00000000-0000-0000-0000-000000000000}"/>
  <bookViews>
    <workbookView xWindow="-108" yWindow="-108" windowWidth="23256" windowHeight="12576" xr2:uid="{CB1DCEB3-CD8B-40BA-BAE3-2DF4880933A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C9" i="1"/>
  <c r="D8" i="1"/>
  <c r="E8" i="1" s="1"/>
  <c r="B9" i="1" s="1"/>
  <c r="C8" i="1"/>
  <c r="B4" i="1"/>
  <c r="D9" i="1" l="1"/>
  <c r="E9" i="1" s="1"/>
  <c r="B10" i="1" s="1"/>
  <c r="D10" i="1" l="1"/>
  <c r="E10" i="1" s="1"/>
  <c r="B11" i="1" s="1"/>
  <c r="D11" i="1" s="1"/>
  <c r="E11" i="1" s="1"/>
  <c r="B12" i="1" s="1"/>
  <c r="D12" i="1" l="1"/>
  <c r="E12" i="1" s="1"/>
  <c r="B13" i="1" s="1"/>
  <c r="B14" i="1" l="1"/>
  <c r="D13" i="1"/>
  <c r="E13" i="1" s="1"/>
  <c r="D14" i="1" l="1"/>
  <c r="E14" i="1" s="1"/>
  <c r="B15" i="1" s="1"/>
  <c r="D15" i="1" l="1"/>
  <c r="E15" i="1" s="1"/>
  <c r="B16" i="1" s="1"/>
  <c r="D16" i="1" l="1"/>
  <c r="E16" i="1" s="1"/>
  <c r="B17" i="1" s="1"/>
  <c r="D17" i="1" l="1"/>
  <c r="E17" i="1" s="1"/>
  <c r="B18" i="1" s="1"/>
  <c r="D18" i="1" l="1"/>
  <c r="E18" i="1" s="1"/>
  <c r="B19" i="1" s="1"/>
  <c r="D19" i="1" l="1"/>
  <c r="E19" i="1" s="1"/>
  <c r="B20" i="1" s="1"/>
  <c r="D20" i="1" l="1"/>
  <c r="E20" i="1" s="1"/>
  <c r="B21" i="1" s="1"/>
  <c r="D21" i="1" l="1"/>
  <c r="E21" i="1" s="1"/>
  <c r="B22" i="1" s="1"/>
  <c r="D22" i="1" s="1"/>
  <c r="E22" i="1" s="1"/>
</calcChain>
</file>

<file path=xl/sharedStrings.xml><?xml version="1.0" encoding="utf-8"?>
<sst xmlns="http://schemas.openxmlformats.org/spreadsheetml/2006/main" count="8" uniqueCount="6">
  <si>
    <t>Interest</t>
  </si>
  <si>
    <t>Number of Years</t>
  </si>
  <si>
    <t>Principal</t>
  </si>
  <si>
    <t>Payment</t>
  </si>
  <si>
    <t>Principal Remaining</t>
  </si>
  <si>
    <t>Principal 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</si>
</sst>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7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0" fontId="0" fillId="0" borderId="0" xfId="0" applyNumberFormat="1"/>
    <xf numFmtId="167" fontId="0" fillId="0" borderId="0" xfId="1" applyNumberFormat="1" applyFont="1"/>
    <xf numFmtId="8" fontId="0" fillId="0" borderId="0" xfId="0" applyNumberFormat="1"/>
    <xf numFmtId="1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316CF-3275-4C0D-A5DF-8CE5992C4692}">
  <dimension ref="A1:E23"/>
  <sheetViews>
    <sheetView tabSelected="1" workbookViewId="0">
      <selection activeCell="H9" sqref="H9"/>
    </sheetView>
  </sheetViews>
  <sheetFormatPr defaultRowHeight="14.4" x14ac:dyDescent="0.3"/>
  <cols>
    <col min="1" max="1" width="14.77734375" bestFit="1" customWidth="1"/>
    <col min="2" max="2" width="16.88671875" bestFit="1" customWidth="1"/>
    <col min="4" max="5" width="16.6640625" bestFit="1" customWidth="1"/>
  </cols>
  <sheetData>
    <row r="1" spans="1:5" x14ac:dyDescent="0.3">
      <c r="A1" t="s">
        <v>0</v>
      </c>
      <c r="B1" s="1">
        <v>4.6699999999999998E-2</v>
      </c>
    </row>
    <row r="2" spans="1:5" x14ac:dyDescent="0.3">
      <c r="A2" t="s">
        <v>1</v>
      </c>
      <c r="B2">
        <v>30</v>
      </c>
    </row>
    <row r="3" spans="1:5" x14ac:dyDescent="0.3">
      <c r="A3" t="s">
        <v>2</v>
      </c>
      <c r="B3" s="2">
        <v>189150</v>
      </c>
    </row>
    <row r="4" spans="1:5" x14ac:dyDescent="0.3">
      <c r="A4" t="s">
        <v>3</v>
      </c>
      <c r="B4" s="3">
        <f>PMT(B1/12,B2*12,B3,0,)</f>
        <v>-977.59564094059226</v>
      </c>
    </row>
    <row r="7" spans="1:5" x14ac:dyDescent="0.3">
      <c r="B7" t="s">
        <v>4</v>
      </c>
      <c r="C7" t="s">
        <v>3</v>
      </c>
      <c r="D7" t="s">
        <v>0</v>
      </c>
      <c r="E7" t="s">
        <v>5</v>
      </c>
    </row>
    <row r="8" spans="1:5" x14ac:dyDescent="0.3">
      <c r="A8" s="4">
        <v>43191</v>
      </c>
      <c r="B8" s="3">
        <v>189150</v>
      </c>
      <c r="C8" s="3">
        <f>$B$4</f>
        <v>-977.59564094059226</v>
      </c>
      <c r="D8">
        <f>B8*$B$1/12</f>
        <v>736.10874999999999</v>
      </c>
      <c r="E8" s="3">
        <f>-(C8+D8)</f>
        <v>241.48689094059228</v>
      </c>
    </row>
    <row r="9" spans="1:5" x14ac:dyDescent="0.3">
      <c r="A9" s="4">
        <v>43221</v>
      </c>
      <c r="B9" s="3">
        <f>B8-E8</f>
        <v>188908.51310905942</v>
      </c>
      <c r="C9" s="3">
        <f>$B$4</f>
        <v>-977.59564094059226</v>
      </c>
      <c r="D9">
        <f>B9*$B$1/12</f>
        <v>735.16896351608955</v>
      </c>
      <c r="E9" s="3">
        <f>-(C9+D9)</f>
        <v>242.42667742450271</v>
      </c>
    </row>
    <row r="10" spans="1:5" x14ac:dyDescent="0.3">
      <c r="A10" s="4">
        <v>43252</v>
      </c>
      <c r="B10" s="3">
        <f t="shared" ref="B10:B22" si="0">B9-E9</f>
        <v>188666.08643163493</v>
      </c>
      <c r="C10" s="3">
        <f t="shared" ref="C10:C22" si="1">$B$4</f>
        <v>-977.59564094059226</v>
      </c>
      <c r="D10">
        <f t="shared" ref="D10:D22" si="2">B10*$B$1/12</f>
        <v>734.22551969644599</v>
      </c>
      <c r="E10" s="3">
        <f t="shared" ref="E10:E22" si="3">-(C10+D10)</f>
        <v>243.37012124414628</v>
      </c>
    </row>
    <row r="11" spans="1:5" x14ac:dyDescent="0.3">
      <c r="A11" s="4">
        <v>43282</v>
      </c>
      <c r="B11" s="3">
        <f t="shared" si="0"/>
        <v>188422.7163103908</v>
      </c>
      <c r="C11" s="3">
        <f t="shared" si="1"/>
        <v>-977.59564094059226</v>
      </c>
      <c r="D11">
        <f t="shared" si="2"/>
        <v>733.27840430793742</v>
      </c>
      <c r="E11" s="3">
        <f t="shared" si="3"/>
        <v>244.31723663265484</v>
      </c>
    </row>
    <row r="12" spans="1:5" x14ac:dyDescent="0.3">
      <c r="A12" s="4">
        <v>43313</v>
      </c>
      <c r="B12" s="3">
        <f t="shared" si="0"/>
        <v>188178.39907375813</v>
      </c>
      <c r="C12" s="3">
        <f t="shared" si="1"/>
        <v>-977.59564094059226</v>
      </c>
      <c r="D12">
        <f t="shared" si="2"/>
        <v>732.32760306204216</v>
      </c>
      <c r="E12" s="3">
        <f t="shared" si="3"/>
        <v>245.2680378785501</v>
      </c>
    </row>
    <row r="13" spans="1:5" x14ac:dyDescent="0.3">
      <c r="A13" s="4">
        <v>43344</v>
      </c>
      <c r="B13" s="3">
        <f t="shared" si="0"/>
        <v>187933.13103587957</v>
      </c>
      <c r="C13" s="3">
        <f t="shared" si="1"/>
        <v>-977.59564094059226</v>
      </c>
      <c r="D13">
        <f t="shared" si="2"/>
        <v>731.37310161463131</v>
      </c>
      <c r="E13" s="3">
        <f t="shared" si="3"/>
        <v>246.22253932596095</v>
      </c>
    </row>
    <row r="14" spans="1:5" x14ac:dyDescent="0.3">
      <c r="A14" s="4">
        <v>43374</v>
      </c>
      <c r="B14" s="3">
        <f t="shared" si="0"/>
        <v>187686.9084965536</v>
      </c>
      <c r="C14" s="3">
        <f t="shared" si="1"/>
        <v>-977.59564094059226</v>
      </c>
      <c r="D14">
        <f t="shared" si="2"/>
        <v>730.41488556575439</v>
      </c>
      <c r="E14" s="3">
        <f t="shared" si="3"/>
        <v>247.18075537483787</v>
      </c>
    </row>
    <row r="15" spans="1:5" x14ac:dyDescent="0.3">
      <c r="A15" s="4">
        <v>43405</v>
      </c>
      <c r="B15" s="3">
        <f t="shared" si="0"/>
        <v>187439.72774117877</v>
      </c>
      <c r="C15" s="3">
        <f t="shared" si="1"/>
        <v>-977.59564094059226</v>
      </c>
      <c r="D15">
        <f t="shared" si="2"/>
        <v>729.45294045942057</v>
      </c>
      <c r="E15" s="3">
        <f t="shared" si="3"/>
        <v>248.14270048117169</v>
      </c>
    </row>
    <row r="16" spans="1:5" x14ac:dyDescent="0.3">
      <c r="A16" s="4">
        <v>43435</v>
      </c>
      <c r="B16" s="3">
        <f t="shared" si="0"/>
        <v>187191.5850406976</v>
      </c>
      <c r="C16" s="3">
        <f t="shared" si="1"/>
        <v>-977.59564094059226</v>
      </c>
      <c r="D16">
        <f t="shared" si="2"/>
        <v>728.48725178338145</v>
      </c>
      <c r="E16" s="3">
        <f t="shared" si="3"/>
        <v>249.10838915721081</v>
      </c>
    </row>
    <row r="17" spans="1:5" x14ac:dyDescent="0.3">
      <c r="A17" s="4">
        <v>43466</v>
      </c>
      <c r="B17" s="3">
        <f t="shared" si="0"/>
        <v>186942.47665154038</v>
      </c>
      <c r="C17" s="3">
        <f t="shared" si="1"/>
        <v>-977.59564094059226</v>
      </c>
      <c r="D17">
        <f t="shared" si="2"/>
        <v>727.51780496891126</v>
      </c>
      <c r="E17" s="3">
        <f t="shared" si="3"/>
        <v>250.077835971681</v>
      </c>
    </row>
    <row r="18" spans="1:5" x14ac:dyDescent="0.3">
      <c r="A18" s="4">
        <v>43497</v>
      </c>
      <c r="B18" s="3">
        <f t="shared" si="0"/>
        <v>186692.39881556868</v>
      </c>
      <c r="C18" s="3">
        <f t="shared" si="1"/>
        <v>-977.59564094059226</v>
      </c>
      <c r="D18">
        <f t="shared" si="2"/>
        <v>726.54458539058805</v>
      </c>
      <c r="E18" s="3">
        <f t="shared" si="3"/>
        <v>251.05105555000421</v>
      </c>
    </row>
    <row r="19" spans="1:5" x14ac:dyDescent="0.3">
      <c r="A19" s="4">
        <v>43525</v>
      </c>
      <c r="B19" s="3">
        <f t="shared" si="0"/>
        <v>186441.34776001869</v>
      </c>
      <c r="C19" s="3">
        <f t="shared" si="1"/>
        <v>-977.59564094059226</v>
      </c>
      <c r="D19">
        <f t="shared" si="2"/>
        <v>725.56757836607267</v>
      </c>
      <c r="E19" s="3">
        <f t="shared" si="3"/>
        <v>252.02806257451959</v>
      </c>
    </row>
    <row r="20" spans="1:5" x14ac:dyDescent="0.3">
      <c r="A20" s="4">
        <v>43556</v>
      </c>
      <c r="B20" s="3">
        <f t="shared" si="0"/>
        <v>186189.31969744418</v>
      </c>
      <c r="C20" s="3">
        <f t="shared" si="1"/>
        <v>-977.59564094059226</v>
      </c>
      <c r="D20">
        <f t="shared" si="2"/>
        <v>724.58676915588694</v>
      </c>
      <c r="E20" s="3">
        <f t="shared" si="3"/>
        <v>253.00887178470532</v>
      </c>
    </row>
    <row r="21" spans="1:5" x14ac:dyDescent="0.3">
      <c r="A21" s="4">
        <v>43586</v>
      </c>
      <c r="B21" s="3">
        <f t="shared" si="0"/>
        <v>185936.31082565949</v>
      </c>
      <c r="C21" s="3">
        <f t="shared" si="1"/>
        <v>-977.59564094059226</v>
      </c>
      <c r="D21">
        <f t="shared" si="2"/>
        <v>723.60214296319145</v>
      </c>
      <c r="E21" s="3">
        <f t="shared" si="3"/>
        <v>253.99349797740081</v>
      </c>
    </row>
    <row r="22" spans="1:5" x14ac:dyDescent="0.3">
      <c r="A22" s="4">
        <v>43617</v>
      </c>
      <c r="B22" s="3">
        <f t="shared" si="0"/>
        <v>185682.31732768207</v>
      </c>
      <c r="C22" s="3">
        <f t="shared" si="1"/>
        <v>-977.59564094059226</v>
      </c>
      <c r="D22">
        <f t="shared" si="2"/>
        <v>722.61368493356269</v>
      </c>
      <c r="E22" s="3">
        <f t="shared" si="3"/>
        <v>254.98195600702957</v>
      </c>
    </row>
    <row r="23" spans="1:5" x14ac:dyDescent="0.3">
      <c r="A23" s="4">
        <v>43647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dcterms:created xsi:type="dcterms:W3CDTF">2020-05-05T05:43:54Z</dcterms:created>
  <dcterms:modified xsi:type="dcterms:W3CDTF">2020-05-05T06:04:27Z</dcterms:modified>
</cp:coreProperties>
</file>